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giagele\Desktop\"/>
    </mc:Choice>
  </mc:AlternateContent>
  <workbookProtection lockRevision="1"/>
  <bookViews>
    <workbookView xWindow="0" yWindow="0" windowWidth="28800" windowHeight="12225"/>
  </bookViews>
  <sheets>
    <sheet name="Forma Nr.1_20190101" sheetId="1" r:id="rId1"/>
    <sheet name="Lapas2" sheetId="2" r:id="rId2"/>
    <sheet name="Lapas3" sheetId="3" r:id="rId3"/>
  </sheets>
  <calcPr calcId="191029"/>
  <customWorkbookViews>
    <customWorkbookView name="„Windows“ vartotojas - Individuali peržiūra" guid="{3DA29112-7617-4545-A3DA-E4CDC15FF76C}" mergeInterval="0" personalView="1" maximized="1" xWindow="-8" yWindow="-8" windowWidth="1456" windowHeight="87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PC31 - Individuali peržiūra" guid="{9FE987D5-5F1B-4451-AB03-EE9CFE0AF00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37" i="1" l="1"/>
  <c r="E37" i="1"/>
  <c r="D37" i="1"/>
  <c r="F34" i="1"/>
  <c r="E34" i="1"/>
  <c r="H35" i="1" l="1"/>
  <c r="H36" i="1"/>
  <c r="H37" i="1"/>
  <c r="H34" i="1"/>
  <c r="H33" i="1" s="1"/>
  <c r="B33" i="1"/>
  <c r="C33" i="1"/>
  <c r="D33" i="1"/>
  <c r="E33" i="1"/>
  <c r="F33" i="1"/>
  <c r="G34" i="1"/>
  <c r="G36" i="1"/>
  <c r="I36" i="1" s="1"/>
  <c r="G37" i="1"/>
  <c r="I37" i="1" s="1"/>
  <c r="G35" i="1"/>
  <c r="I35" i="1" s="1"/>
  <c r="I34" i="1" l="1"/>
  <c r="I33" i="1" s="1"/>
  <c r="G33" i="1"/>
</calcChain>
</file>

<file path=xl/sharedStrings.xml><?xml version="1.0" encoding="utf-8"?>
<sst xmlns="http://schemas.openxmlformats.org/spreadsheetml/2006/main" count="68" uniqueCount="54">
  <si>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</si>
  <si>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</si>
  <si>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</si>
  <si>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</si>
  <si>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</si>
  <si>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</si>
  <si>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</si>
  <si>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</si>
  <si>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</si>
  <si>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</si>
  <si>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</si>
  <si>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</si>
  <si>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</si>
  <si>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</si>
  <si>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</si>
  <si>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</si>
  <si>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</si>
  <si>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</si>
  <si>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</si>
  <si>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</si>
  <si>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</si>
  <si>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</si>
  <si>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</si>
  <si>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</si>
  <si>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</si>
  <si>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</si>
  <si>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</si>
  <si>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</si>
  <si>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</si>
  <si>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</si>
  <si>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</si>
  <si>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</si>
  <si>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</si>
  <si>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</si>
  <si>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</si>
  <si>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</si>
  <si>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</si>
  <si>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</si>
  <si>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</si>
  <si>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</si>
  <si>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</si>
  <si>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</si>
  <si>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</si>
  <si>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Ketvirtinė</t>
  </si>
  <si>
    <t>Direktorė</t>
  </si>
  <si>
    <t>Stanislava Vaičiulienė</t>
  </si>
  <si>
    <t>Šiaulių lopšelis-darželis Rugiagėlė  , įmonės kodas 190529495, Dainų g. 31, Šiauliai</t>
  </si>
  <si>
    <t>Roma Jarulienė</t>
  </si>
  <si>
    <t>Švietimo centro Centralizuotos 
buhalterinės apskaitos padalinio  
vyr. buhalterė</t>
  </si>
  <si>
    <t>Parengė  buhalterė Kristina Ubavičiūtė - Rudaitienė</t>
  </si>
  <si>
    <t>2021 M. birželio 30 D.</t>
  </si>
  <si>
    <t>2021 07 07</t>
  </si>
  <si>
    <t>2021 - 02</t>
  </si>
  <si>
    <t>PASTABA.  Surinkta  33 - 40725,65eur., 32 - 116,00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</si>
</sst>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color rgb="FFFF0000"/>
      <name val="Calibri"/>
      <family val="2"/>
      <charset val="186"/>
      <scheme val="minor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5" fillId="0" borderId="2" xfId="0" applyFont="1" applyBorder="1"/>
    <xf numFmtId="0" fontId="17" fillId="0" borderId="0" xfId="0" applyFont="1"/>
    <xf numFmtId="0" fontId="17" fillId="0" borderId="0" xfId="0" applyFont="1" applyBorder="1"/>
    <xf numFmtId="0" fontId="2" fillId="0" borderId="4" xfId="0" applyFont="1" applyBorder="1"/>
    <xf numFmtId="0" fontId="16" fillId="0" borderId="0" xfId="0" applyFont="1" applyBorder="1"/>
    <xf numFmtId="0" fontId="14" fillId="0" borderId="0" xfId="0" applyFont="1" applyBorder="1" applyAlignment="1">
      <alignment horizontal="left"/>
    </xf>
    <xf numFmtId="0" fontId="18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9" fillId="0" borderId="0" xfId="0" applyFont="1" applyBorder="1" applyAlignment="1">
      <alignment wrapText="1"/>
    </xf>
    <xf numFmtId="0" fontId="11" fillId="0" borderId="2" xfId="2" quotePrefix="1" applyFont="1" applyBorder="1" applyAlignment="1">
      <alignment horizontal="left" vertical="center" wrapText="1"/>
    </xf>
    <xf numFmtId="0" fontId="2" fillId="0" borderId="0" xfId="0" applyFont="1" applyFill="1" applyBorder="1"/>
    <xf numFmtId="0" fontId="21" fillId="0" borderId="2" xfId="0" applyFont="1" applyBorder="1"/>
    <xf numFmtId="0" fontId="1" fillId="2" borderId="1" xfId="0" applyFont="1" applyFill="1" applyBorder="1" applyAlignment="1">
      <alignment wrapText="1"/>
    </xf>
    <xf numFmtId="0" fontId="0" fillId="2" borderId="0" xfId="0" applyFill="1"/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/>
    <xf numFmtId="0" fontId="20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.xml"/><Relationship Id="rId50" Type="http://schemas.openxmlformats.org/officeDocument/2006/relationships/revisionLog" Target="revisionLog20.xml"/><Relationship Id="rId47" Type="http://schemas.openxmlformats.org/officeDocument/2006/relationships/revisionLog" Target="revisionLog17.xml"/><Relationship Id="rId46" Type="http://schemas.openxmlformats.org/officeDocument/2006/relationships/revisionLog" Target="revisionLog16.xml"/><Relationship Id="rId54" Type="http://schemas.openxmlformats.org/officeDocument/2006/relationships/revisionLog" Target="revisionLog4.xml"/><Relationship Id="rId53" Type="http://schemas.openxmlformats.org/officeDocument/2006/relationships/revisionLog" Target="revisionLog3.xml"/><Relationship Id="rId49" Type="http://schemas.openxmlformats.org/officeDocument/2006/relationships/revisionLog" Target="revisionLog19.xml"/><Relationship Id="rId52" Type="http://schemas.openxmlformats.org/officeDocument/2006/relationships/revisionLog" Target="revisionLog2.xml"/><Relationship Id="rId48" Type="http://schemas.openxmlformats.org/officeDocument/2006/relationships/revisionLog" Target="revisionLog1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B53634-79E2-47AA-9932-91C17AC0F305}" diskRevisions="1" revisionId="127" version="2" protected="1">
  <header guid="{5DBAF496-C4AB-48F7-9E71-0EE2A0E5F3C1}" dateTime="2021-07-06T20:17:35" maxSheetId="4" userName="PC31" r:id="rId46" minRId="116" maxRId="120">
    <sheetIdMap count="3">
      <sheetId val="1"/>
      <sheetId val="2"/>
      <sheetId val="3"/>
    </sheetIdMap>
  </header>
  <header guid="{B573F0B3-96D8-4CDB-B953-EFE3047EFDBA}" dateTime="2021-07-06T20:18:28" maxSheetId="4" userName="PC31" r:id="rId47" minRId="121">
    <sheetIdMap count="3">
      <sheetId val="1"/>
      <sheetId val="2"/>
      <sheetId val="3"/>
    </sheetIdMap>
  </header>
  <header guid="{C107AFE9-6151-4C76-830E-049EA5822A6B}" dateTime="2021-07-06T20:18:55" maxSheetId="4" userName="PC31" r:id="rId48" minRId="122">
    <sheetIdMap count="3">
      <sheetId val="1"/>
      <sheetId val="2"/>
      <sheetId val="3"/>
    </sheetIdMap>
  </header>
  <header guid="{A887067F-B428-4850-AF09-35B50C360978}" dateTime="2021-07-06T20:20:10" maxSheetId="4" userName="PC31" r:id="rId49" minRId="123">
    <sheetIdMap count="3">
      <sheetId val="1"/>
      <sheetId val="2"/>
      <sheetId val="3"/>
    </sheetIdMap>
  </header>
  <header guid="{E4989755-C372-451D-8B6A-240C9A27DA78}" dateTime="2021-07-06T20:21:00" maxSheetId="4" userName="PC31" r:id="rId50" minRId="124">
    <sheetIdMap count="3">
      <sheetId val="1"/>
      <sheetId val="2"/>
      <sheetId val="3"/>
    </sheetIdMap>
  </header>
  <header guid="{CAB5058C-8352-4083-83EB-0760536252A7}" dateTime="2021-07-07T11:06:58" maxSheetId="4" userName="PC31" r:id="rId51" minRId="125">
    <sheetIdMap count="3">
      <sheetId val="1"/>
      <sheetId val="2"/>
      <sheetId val="3"/>
    </sheetIdMap>
  </header>
  <header guid="{931EC794-A1DA-4626-85E3-D4DC6E3A41F6}" dateTime="2021-07-07T11:09:27" maxSheetId="4" userName="PC31" r:id="rId52" minRId="126">
    <sheetIdMap count="3">
      <sheetId val="1"/>
      <sheetId val="2"/>
      <sheetId val="3"/>
    </sheetIdMap>
  </header>
  <header guid="{40D2AB1D-CF5B-4C47-B882-30C07A651344}" dateTime="2021-07-07T11:09:43" maxSheetId="4" userName="PC31" r:id="rId53" minRId="127">
    <sheetIdMap count="3">
      <sheetId val="1"/>
      <sheetId val="2"/>
      <sheetId val="3"/>
    </sheetIdMap>
  </header>
  <header guid="{30B53634-79E2-47AA-9932-91C17AC0F305}" dateTime="2021-07-15T09:51:28" maxSheetId="4" userName="„Windows“ vartotojas" r:id="rId5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" sId="1">
    <oc r="A43" t="inlineStr">
      <is>
        <t>PASTABA.  Surinkta  15376,83</t>
      </is>
    </oc>
    <nc r="A43" t="inlineStr">
      <is>
        <t>PASTABA.  Surinkta  40725,65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>
    <oc r="A13" t="inlineStr">
      <is>
        <t>2021 M. kovo 31 D.</t>
      </is>
    </oc>
    <nc r="A13" t="inlineStr">
      <is>
        <t>2021 M. birželio 30 D.</t>
      </is>
    </nc>
  </rcc>
  <rcc rId="117" sId="1">
    <oc r="C18" t="inlineStr">
      <is>
        <t>2021 04 09</t>
      </is>
    </oc>
    <nc r="C18" t="inlineStr">
      <is>
        <t>2021 07 07</t>
      </is>
    </nc>
  </rcc>
  <rcc rId="118" sId="1" quotePrefix="1">
    <oc r="E18" t="inlineStr">
      <is>
        <t>2021 - 01</t>
      </is>
    </oc>
    <nc r="E18" t="inlineStr">
      <is>
        <t>2021 - 02</t>
      </is>
    </nc>
  </rcc>
  <rcc rId="119" sId="1" numFmtId="4">
    <oc r="E34">
      <v>6503.07</v>
    </oc>
    <nc r="E34">
      <f>6503.07+573.05</f>
    </nc>
  </rcc>
  <rcc rId="120" sId="1" numFmtId="4">
    <oc r="F34">
      <v>6492.33</v>
    </oc>
    <nc r="F34">
      <f>6492.33+580.29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1" numFmtId="4">
    <oc r="D36">
      <v>0</v>
    </oc>
    <nc r="D36">
      <v>166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" sId="1" numFmtId="4">
    <oc r="D37">
      <v>14700</v>
    </oc>
    <nc r="D37">
      <f>14700+25400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" sId="1">
    <oc r="E37">
      <v>6886.49</v>
    </oc>
    <nc r="E37">
      <f>6886.49+19269.13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" sId="1">
    <oc r="A43" t="inlineStr">
      <is>
        <t>PASTABA.  Surinkta  40725,65</t>
      </is>
    </oc>
    <nc r="A43" t="inlineStr">
      <is>
        <t>PASTABA.  Surinkta  33 -40725,65eur., 32-116,00 eur.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 numFmtId="4">
    <oc r="F37">
      <v>6886.49</v>
    </oc>
    <nc r="F37">
      <f>6886.49+19269.13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" sId="1">
    <oc r="A43" t="inlineStr">
      <is>
        <t>PASTABA.  Surinkta  33 -40725,65eur., 32-116,00 eur.</t>
      </is>
    </oc>
    <nc r="A43" t="inlineStr">
      <is>
        <t>PASTABA.  Surinkta  33 - 40725,65eur., 32 - 116,00 eur.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DA29112-7617-4545-A3DA-E4CDC15FF76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25" workbookViewId="0">
      <selection activeCell="I45" sqref="I45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50" t="s">
        <v>46</v>
      </c>
      <c r="B7" s="50"/>
      <c r="C7" s="50"/>
      <c r="D7" s="50"/>
      <c r="E7" s="50"/>
      <c r="F7" s="50"/>
      <c r="G7" s="50"/>
      <c r="H7" s="50"/>
      <c r="I7" s="50"/>
    </row>
    <row r="8" spans="1:12" ht="15" customHeight="1">
      <c r="A8" s="49" t="s">
        <v>3</v>
      </c>
      <c r="B8" s="49"/>
      <c r="C8" s="49"/>
      <c r="D8" s="49"/>
      <c r="E8" s="49"/>
      <c r="F8" s="49"/>
      <c r="G8" s="49"/>
      <c r="H8" s="49"/>
      <c r="I8" s="49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51" t="s">
        <v>7</v>
      </c>
      <c r="B10" s="51"/>
      <c r="C10" s="51"/>
      <c r="D10" s="51"/>
      <c r="E10" s="51"/>
      <c r="F10" s="51"/>
      <c r="G10" s="51"/>
      <c r="H10" s="51"/>
      <c r="I10" s="51"/>
    </row>
    <row r="11" spans="1:12" ht="15.75">
      <c r="A11" s="51" t="s">
        <v>8</v>
      </c>
      <c r="B11" s="51"/>
      <c r="C11" s="51"/>
      <c r="D11" s="51"/>
      <c r="E11" s="51"/>
      <c r="F11" s="51"/>
      <c r="G11" s="51"/>
      <c r="H11" s="51"/>
      <c r="I11" s="51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4" t="s">
        <v>50</v>
      </c>
      <c r="B13" s="54"/>
      <c r="C13" s="54"/>
      <c r="D13" s="54"/>
      <c r="E13" s="54"/>
      <c r="F13" s="54"/>
      <c r="G13" s="54"/>
      <c r="H13" s="54"/>
      <c r="I13" s="54"/>
    </row>
    <row r="14" spans="1:12">
      <c r="C14" s="14"/>
      <c r="D14" s="14" t="s">
        <v>43</v>
      </c>
    </row>
    <row r="15" spans="1:12">
      <c r="A15" s="52" t="s">
        <v>25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53" t="s">
        <v>4</v>
      </c>
      <c r="B16" s="53"/>
      <c r="C16" s="53"/>
      <c r="D16" s="53"/>
      <c r="E16" s="53"/>
      <c r="F16" s="53"/>
      <c r="G16" s="53"/>
      <c r="H16" s="53"/>
      <c r="I16" s="53"/>
    </row>
    <row r="18" spans="1:11">
      <c r="C18" s="15" t="s">
        <v>51</v>
      </c>
      <c r="D18" s="17" t="s">
        <v>5</v>
      </c>
      <c r="E18" s="37" t="s">
        <v>52</v>
      </c>
    </row>
    <row r="19" spans="1:11">
      <c r="C19" s="16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8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4" t="s">
        <v>12</v>
      </c>
      <c r="I25" s="4"/>
    </row>
    <row r="26" spans="1:11">
      <c r="A26" s="29"/>
      <c r="B26" s="29"/>
      <c r="C26" s="29"/>
      <c r="D26" s="27"/>
      <c r="E26" s="27"/>
      <c r="F26" s="27"/>
      <c r="G26" s="26"/>
      <c r="H26" s="27"/>
      <c r="I26" s="27"/>
    </row>
    <row r="27" spans="1:11">
      <c r="A27" s="48"/>
      <c r="B27" s="48"/>
      <c r="C27" s="48"/>
      <c r="D27" s="48"/>
      <c r="E27" s="48"/>
      <c r="F27" s="48"/>
      <c r="G27" s="48"/>
      <c r="H27" s="48"/>
      <c r="I27" s="48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</row>
    <row r="30" spans="1:11">
      <c r="I30" s="23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20" t="s">
        <v>21</v>
      </c>
      <c r="H31" s="9" t="s">
        <v>16</v>
      </c>
      <c r="I31" s="20" t="s">
        <v>24</v>
      </c>
      <c r="J31" s="1"/>
      <c r="K31" s="1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" t="s">
        <v>17</v>
      </c>
      <c r="B33" s="42">
        <f>SUM(B34)</f>
        <v>9401.01</v>
      </c>
      <c r="C33" s="42">
        <f>SUM(C35:C37)</f>
        <v>94700</v>
      </c>
      <c r="D33" s="42">
        <f>SUM(D35:D37)</f>
        <v>40266</v>
      </c>
      <c r="E33" s="42">
        <f>SUM(E34:E37)</f>
        <v>33231.740000000005</v>
      </c>
      <c r="F33" s="42">
        <f>SUM(F34:F37)</f>
        <v>33228.240000000005</v>
      </c>
      <c r="G33" s="42">
        <f>SUM(G34:G37)</f>
        <v>16435.269999999997</v>
      </c>
      <c r="H33" s="42">
        <f>SUM(H34:H37)</f>
        <v>3.5</v>
      </c>
      <c r="I33" s="42">
        <f>SUM(I34:I37)</f>
        <v>16438.769999999997</v>
      </c>
    </row>
    <row r="34" spans="1:9">
      <c r="A34" s="2" t="s">
        <v>38</v>
      </c>
      <c r="B34" s="42">
        <v>9401.01</v>
      </c>
      <c r="C34" s="42" t="s">
        <v>42</v>
      </c>
      <c r="D34" s="42" t="s">
        <v>42</v>
      </c>
      <c r="E34" s="42">
        <f>6503.07+573.05</f>
        <v>7076.12</v>
      </c>
      <c r="F34" s="42">
        <f>6492.33+580.29</f>
        <v>7072.62</v>
      </c>
      <c r="G34" s="42">
        <f>B34-E34</f>
        <v>2324.8900000000003</v>
      </c>
      <c r="H34" s="42">
        <f>E34-F34</f>
        <v>3.5</v>
      </c>
      <c r="I34" s="42">
        <f>G34+H34</f>
        <v>2328.3900000000003</v>
      </c>
    </row>
    <row r="35" spans="1:9">
      <c r="A35" s="2" t="s">
        <v>39</v>
      </c>
      <c r="B35" s="42" t="s">
        <v>42</v>
      </c>
      <c r="C35" s="42"/>
      <c r="D35" s="42"/>
      <c r="E35" s="42"/>
      <c r="F35" s="42"/>
      <c r="G35" s="42">
        <f>D35-E35</f>
        <v>0</v>
      </c>
      <c r="H35" s="42">
        <f t="shared" ref="H35:H37" si="0">E35-F35</f>
        <v>0</v>
      </c>
      <c r="I35" s="42">
        <f t="shared" ref="I35:I37" si="1">G35+H35</f>
        <v>0</v>
      </c>
    </row>
    <row r="36" spans="1:9">
      <c r="A36" s="2" t="s">
        <v>40</v>
      </c>
      <c r="B36" s="42" t="s">
        <v>42</v>
      </c>
      <c r="C36" s="42">
        <v>700</v>
      </c>
      <c r="D36" s="42">
        <v>166</v>
      </c>
      <c r="E36" s="42">
        <v>0</v>
      </c>
      <c r="F36" s="42">
        <v>0</v>
      </c>
      <c r="G36" s="42">
        <f t="shared" ref="G36:G37" si="2">D36-E36</f>
        <v>166</v>
      </c>
      <c r="H36" s="42">
        <f t="shared" si="0"/>
        <v>0</v>
      </c>
      <c r="I36" s="42">
        <f t="shared" si="1"/>
        <v>166</v>
      </c>
    </row>
    <row r="37" spans="1:9" s="41" customFormat="1">
      <c r="A37" s="40" t="s">
        <v>41</v>
      </c>
      <c r="B37" s="43" t="s">
        <v>42</v>
      </c>
      <c r="C37" s="43">
        <v>94000</v>
      </c>
      <c r="D37" s="43">
        <f>14700+25400</f>
        <v>40100</v>
      </c>
      <c r="E37" s="43">
        <f>6886.49+19269.13</f>
        <v>26155.620000000003</v>
      </c>
      <c r="F37" s="43">
        <f>6886.49+19269.13</f>
        <v>26155.620000000003</v>
      </c>
      <c r="G37" s="43">
        <f t="shared" si="2"/>
        <v>13944.379999999997</v>
      </c>
      <c r="H37" s="43">
        <f t="shared" si="0"/>
        <v>0</v>
      </c>
      <c r="I37" s="43">
        <f t="shared" si="1"/>
        <v>13944.379999999997</v>
      </c>
    </row>
    <row r="38" spans="1:9" ht="39" customHeight="1">
      <c r="A38" s="18" t="s">
        <v>27</v>
      </c>
      <c r="B38" s="44" t="s">
        <v>42</v>
      </c>
      <c r="C38" s="44" t="s">
        <v>42</v>
      </c>
      <c r="D38" s="44" t="s">
        <v>42</v>
      </c>
      <c r="E38" s="44" t="s">
        <v>42</v>
      </c>
      <c r="F38" s="44" t="s">
        <v>42</v>
      </c>
      <c r="G38" s="44" t="s">
        <v>42</v>
      </c>
      <c r="H38" s="44" t="s">
        <v>42</v>
      </c>
      <c r="I38" s="44" t="s">
        <v>42</v>
      </c>
    </row>
    <row r="39" spans="1:9">
      <c r="A39" s="7" t="s">
        <v>28</v>
      </c>
      <c r="B39" s="42"/>
      <c r="C39" s="42"/>
      <c r="D39" s="42"/>
      <c r="E39" s="42"/>
      <c r="F39" s="42"/>
      <c r="G39" s="42"/>
      <c r="H39" s="42"/>
      <c r="I39" s="42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36" t="s">
        <v>53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30" t="s">
        <v>33</v>
      </c>
      <c r="B45" s="31"/>
      <c r="C45" s="31"/>
      <c r="D45" s="31"/>
      <c r="E45" s="31"/>
      <c r="F45" s="31"/>
      <c r="G45" s="31"/>
      <c r="H45" s="31"/>
      <c r="I45" s="31"/>
    </row>
    <row r="46" spans="1:9">
      <c r="A46" s="30" t="s">
        <v>35</v>
      </c>
      <c r="B46" s="31"/>
      <c r="C46" s="31"/>
      <c r="D46" s="31"/>
      <c r="E46" s="31"/>
      <c r="F46" s="31"/>
      <c r="G46" s="31"/>
      <c r="H46" s="31"/>
      <c r="I46" s="31"/>
    </row>
    <row r="47" spans="1:9">
      <c r="A47" s="46" t="s">
        <v>32</v>
      </c>
      <c r="B47" s="47"/>
      <c r="C47" s="47"/>
      <c r="D47" s="47"/>
      <c r="E47" s="47"/>
      <c r="F47" s="47"/>
      <c r="G47" s="47"/>
      <c r="H47" s="47"/>
      <c r="I47" s="47"/>
    </row>
    <row r="48" spans="1:9" ht="14.25" customHeight="1">
      <c r="A48" s="25" t="s">
        <v>44</v>
      </c>
      <c r="D48" s="5"/>
      <c r="H48" s="39" t="s">
        <v>47</v>
      </c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2"/>
      <c r="E50" s="1"/>
      <c r="F50" s="1"/>
      <c r="G50" s="1"/>
      <c r="H50" s="1"/>
      <c r="I50" s="1"/>
    </row>
    <row r="51" spans="1:9">
      <c r="A51" s="45" t="s">
        <v>48</v>
      </c>
      <c r="B51" s="6"/>
      <c r="C51" s="1"/>
      <c r="D51" s="21"/>
      <c r="E51" s="1"/>
      <c r="F51" s="1"/>
      <c r="G51" s="1"/>
      <c r="H51" s="6" t="s">
        <v>45</v>
      </c>
      <c r="I51" s="1"/>
    </row>
    <row r="52" spans="1:9">
      <c r="A52" s="32" t="s">
        <v>36</v>
      </c>
      <c r="B52" s="32"/>
      <c r="C52" s="33"/>
      <c r="D52" s="10" t="s">
        <v>19</v>
      </c>
      <c r="E52" s="1"/>
      <c r="F52" s="1"/>
      <c r="G52" s="1"/>
      <c r="H52" s="1" t="s">
        <v>20</v>
      </c>
      <c r="I52" s="1"/>
    </row>
    <row r="54" spans="1:9">
      <c r="A54" s="38" t="s">
        <v>49</v>
      </c>
    </row>
  </sheetData>
  <customSheetViews>
    <customSheetView guid="{3DA29112-7617-4545-A3DA-E4CDC15FF76C}" fitToPage="1" topLeftCell="A25">
      <selection activeCell="I45" sqref="I45"/>
      <pageMargins left="0.11811023622047245" right="0.11811023622047245" top="0.15748031496062992" bottom="0.15748031496062992" header="0.31496062992125984" footer="0.31496062992125984"/>
      <pageSetup paperSize="9" scale="64" orientation="landscape" r:id="rId1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2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3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4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5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6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7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8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9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0"/>
    </customSheetView>
    <customSheetView guid="{9FE987D5-5F1B-4451-AB03-EE9CFE0AF00B}" fitToPage="1" topLeftCell="A4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11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11811023622047245" right="0.11811023622047245" top="0.15748031496062992" bottom="0.15748031496062992" header="0.31496062992125984" footer="0.31496062992125984"/>
  <pageSetup paperSize="9" scale="64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3DA29112-7617-4545-A3DA-E4CDC15FF76C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9FE987D5-5F1B-4451-AB03-EE9CFE0AF00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3DA29112-7617-4545-A3DA-E4CDC15FF76C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9FE987D5-5F1B-4451-AB03-EE9CFE0AF00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„Windows“ vartotojas</cp:lastModifiedBy>
  <cp:lastPrinted>2020-08-03T07:29:56Z</cp:lastPrinted>
  <dcterms:created xsi:type="dcterms:W3CDTF">2018-11-13T06:22:20Z</dcterms:created>
  <dcterms:modified xsi:type="dcterms:W3CDTF">2021-07-15T06:51:28Z</dcterms:modified>
</cp:coreProperties>
</file>